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1"/>
  </bookViews>
  <sheets>
    <sheet name="прил.1" sheetId="1" r:id="rId1"/>
    <sheet name="прил.2" sheetId="2" r:id="rId2"/>
  </sheets>
  <definedNames>
    <definedName name="_xlnm.Print_Area" localSheetId="0">'прил.1'!$A$1:$K$37</definedName>
    <definedName name="_xlnm.Print_Area" localSheetId="1">'прил.2'!$A$1:$J$29</definedName>
  </definedNames>
  <calcPr fullCalcOnLoad="1"/>
</workbook>
</file>

<file path=xl/sharedStrings.xml><?xml version="1.0" encoding="utf-8"?>
<sst xmlns="http://schemas.openxmlformats.org/spreadsheetml/2006/main" count="157" uniqueCount="118">
  <si>
    <t xml:space="preserve"> - кол-во приборов учета                                                                                                   - кол-во МКД</t>
  </si>
  <si>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</si>
  <si>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</si>
  <si>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</si>
  <si>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</si>
  <si>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</si>
  <si>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</si>
  <si>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</si>
  <si>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</si>
  <si>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</si>
  <si>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</si>
  <si>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</si>
  <si>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</si>
  <si>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</si>
  <si>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</si>
  <si>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</si>
  <si>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</si>
  <si>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</si>
  <si>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</si>
  <si>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</si>
  <si>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</si>
  <si>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</si>
  <si>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</si>
  <si>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</si>
  <si>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</si>
  <si>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</si>
  <si>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</si>
  <si>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</si>
  <si>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</si>
  <si>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</si>
  <si>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</si>
  <si>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</si>
  <si>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</si>
  <si>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</si>
  <si>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>Показатели, характеризующие выполнение мероприятий</t>
  </si>
  <si>
    <t>ед.                       ед.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</si>
  <si>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</si>
  <si>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</si>
  <si>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</si>
  <si>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</si>
  <si>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</si>
  <si>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</si>
  <si>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2.4.</t>
  </si>
  <si>
    <t xml:space="preserve"> - площадь крыш                                                                                                   - кол-во МКД</t>
  </si>
  <si>
    <t>отдел ЖКХ администрации МО Сертолово</t>
  </si>
  <si>
    <t>0                                   0</t>
  </si>
  <si>
    <t>984,0                                          1</t>
  </si>
  <si>
    <t>№   п/п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</si>
  <si>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</si>
  <si>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</si>
  <si>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 - кол-во полученных энергетических паспортов                                                       - кол-во МКД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</si>
  <si>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</si>
  <si>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</si>
  <si>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t>2015-2018 г.г.</t>
  </si>
  <si>
    <t>2016 - 2018 г.г.</t>
  </si>
  <si>
    <t>2016, 2018 г.г.</t>
  </si>
  <si>
    <t>2015 год</t>
  </si>
  <si>
    <t>2016 год</t>
  </si>
  <si>
    <t>2017 год</t>
  </si>
  <si>
    <t>2018 год</t>
  </si>
  <si>
    <t>2016 - 2018 г. г.</t>
  </si>
  <si>
    <r>
      <t xml:space="preserve"> </t>
    </r>
    <r>
      <rPr>
        <b/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</si>
  <si>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4"/>
        <rFont val="Times New Roman"/>
        <family val="1"/>
      </rPr>
      <t>в сфере жилищно-коммунального хозяйства МО Сертолово в 2015-2018 годах»</t>
    </r>
  </si>
  <si>
    <t>2                                 1</t>
  </si>
  <si>
    <t>5                                                                                 5</t>
  </si>
  <si>
    <t>905,0                                          1</t>
  </si>
  <si>
    <t>5                                 5</t>
  </si>
  <si>
    <t>6                                                                                 6</t>
  </si>
  <si>
    <t xml:space="preserve">Получение энергетических паспортов зданий, многоквартирных  домов                                              </t>
  </si>
  <si>
    <t>Утепление фасадов многоквартирных  домов</t>
  </si>
  <si>
    <t>Утепление крыш многоквартирных домов</t>
  </si>
  <si>
    <t>Установка  коллективных (общедомовых)  приборов учета потребления ресурсов в многоквартирных домах</t>
  </si>
  <si>
    <t>Получение энергетических паспортов зданий, многоквартирных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</si>
  <si>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</si>
  <si>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</si>
  <si>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</si>
  <si>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</si>
  <si>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</si>
  <si>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уменьшение протечек и промерзания чердачных конструкций; рациональное использование тепловой энергии; увеличение срока службы чердачных конструкций; </t>
  </si>
  <si>
    <t xml:space="preserve">осуществление количественного учёта и оплата фактически потреблённого количества энергоресурсов в многоквартирных домах. </t>
  </si>
  <si>
    <r>
      <t xml:space="preserve"> </t>
    </r>
    <r>
      <rPr>
        <b/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</si>
  <si>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20"/>
        <rFont val="Times New Roman"/>
        <family val="1"/>
      </rPr>
      <t>в сфере жилищно-коммунального хозяйства МО Сертолово в 2015-2018 годах»</t>
    </r>
  </si>
  <si>
    <t>0                                                                                 0</t>
  </si>
  <si>
    <t>0                                  0                                                                                                                       0</t>
  </si>
  <si>
    <t xml:space="preserve"> - кол-во разводящих магистралей ЦО                                                  - общая протяженность  магистралей ЦО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</si>
  <si>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</si>
  <si>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6                                                                                6</t>
  </si>
  <si>
    <t>877,1                                          1</t>
  </si>
  <si>
    <t xml:space="preserve">ед.                   ед.                             </t>
  </si>
  <si>
    <t>Всего   (тыс. руб.)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</si>
  <si>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</si>
  <si>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Заместитель главы администрации по жилищно-коммунальному хозяйству__________________В.В. Василенко</t>
  </si>
  <si>
    <t xml:space="preserve"> - кол-во стояков ГВС и ХВС                                                             - кол-во стояков ЦО                                                                    - кол-во стояков полотенцесушителей                        - общая протяженность трубопроводов ГВС, ХВС, ЦО, полотенцесушителей</t>
  </si>
  <si>
    <t xml:space="preserve">  6                                               12                                      0                                         604,0 </t>
  </si>
  <si>
    <t>0                                   0                                0                                    0</t>
  </si>
  <si>
    <t xml:space="preserve"> - кол-во нижней разводки ГВС                                                  - общая протяженность  трубопровода ГВС</t>
  </si>
  <si>
    <t xml:space="preserve"> - кол-во разводящих магистралей ГВС                                                   - кол-во разводящих магистралей ХВС                                         - общая протяженность  магистралей ГВС и ХВС</t>
  </si>
  <si>
    <t>0                                   0                                0</t>
  </si>
  <si>
    <t>1                                  1                                140,0</t>
  </si>
  <si>
    <t>5                                   656,0</t>
  </si>
  <si>
    <t>1                                   1</t>
  </si>
  <si>
    <t>0                                  422                                                                                                                       5</t>
  </si>
  <si>
    <t xml:space="preserve"> - протяженность межпанельных швов            - кол-во  оконных блоков (в составе общего имущества)                                                                                                                               - кол-во МКД</t>
  </si>
  <si>
    <t>пог.м                                                                                   ед.                                                ед.</t>
  </si>
  <si>
    <t>2 100,0                                            0                               2</t>
  </si>
  <si>
    <t xml:space="preserve">ед.                                    ед.                     ед.                                                    пог.м    </t>
  </si>
  <si>
    <t>86                                 20                              57                               4 766,5</t>
  </si>
  <si>
    <t>26                                  0                              13                                1 222,0</t>
  </si>
  <si>
    <t xml:space="preserve">                                   ед.                     ед.                                                    пог.м    </t>
  </si>
  <si>
    <t>1                                   1                                399,0</t>
  </si>
  <si>
    <t xml:space="preserve">                   ед.                                   пог.м   </t>
  </si>
  <si>
    <t xml:space="preserve">                                6                              2 426,0 </t>
  </si>
  <si>
    <t xml:space="preserve">                                   5                                1 061,0</t>
  </si>
  <si>
    <t xml:space="preserve">                   ед.                                   пог.м  </t>
  </si>
  <si>
    <t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____________№______</t>
  </si>
  <si>
    <t>1                                    536,0</t>
  </si>
  <si>
    <t>2 300,0                                                                           58                              6</t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</si>
  <si>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>09 марта 2017</t>
    </r>
    <r>
      <rPr>
        <sz val="20"/>
        <rFont val="Times New Roman"/>
        <family val="1"/>
      </rPr>
      <t xml:space="preserve"> №  _</t>
    </r>
    <r>
      <rPr>
        <u val="single"/>
        <sz val="20"/>
        <rFont val="Times New Roman"/>
        <family val="1"/>
      </rPr>
      <t>83</t>
    </r>
    <r>
      <rPr>
        <sz val="2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</si>
</sst>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name val="Times New Roman"/>
      <family val="1"/>
    </font>
    <font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="55" zoomScaleNormal="70" zoomScaleSheetLayoutView="55" zoomScalePageLayoutView="0" workbookViewId="0" topLeftCell="A25">
      <selection activeCell="H22" sqref="H22"/>
    </sheetView>
  </sheetViews>
  <sheetFormatPr defaultColWidth="9.00390625" defaultRowHeight="12.75"/>
  <cols>
    <col min="1" max="1" width="8.875" style="8" customWidth="1"/>
    <col min="2" max="2" width="39.00390625" style="8" customWidth="1"/>
    <col min="3" max="3" width="33.75390625" style="8" customWidth="1"/>
    <col min="4" max="4" width="21.75390625" style="8" customWidth="1"/>
    <col min="5" max="5" width="20.75390625" style="8" customWidth="1"/>
    <col min="6" max="6" width="17.625" style="8" customWidth="1"/>
    <col min="7" max="7" width="19.875" style="8" customWidth="1"/>
    <col min="8" max="9" width="20.625" style="8" customWidth="1"/>
    <col min="10" max="10" width="26.625" style="8" customWidth="1"/>
    <col min="11" max="11" width="39.75390625" style="10" customWidth="1"/>
    <col min="12" max="12" width="32.75390625" style="8" customWidth="1"/>
    <col min="13" max="16384" width="9.125" style="8" customWidth="1"/>
  </cols>
  <sheetData>
    <row r="1" ht="147.75" customHeight="1">
      <c r="K1" s="9"/>
    </row>
    <row r="2" spans="9:11" ht="41.25" customHeight="1">
      <c r="I2" s="81" t="s">
        <v>114</v>
      </c>
      <c r="J2" s="81"/>
      <c r="K2" s="81"/>
    </row>
    <row r="3" spans="9:11" ht="27.75" customHeight="1">
      <c r="I3" s="81"/>
      <c r="J3" s="81"/>
      <c r="K3" s="81"/>
    </row>
    <row r="4" spans="9:11" ht="59.25" customHeight="1">
      <c r="I4" s="81"/>
      <c r="J4" s="81"/>
      <c r="K4" s="81"/>
    </row>
    <row r="5" spans="2:11" ht="54" customHeight="1">
      <c r="B5" s="85" t="s">
        <v>52</v>
      </c>
      <c r="C5" s="85"/>
      <c r="D5" s="85"/>
      <c r="E5" s="85"/>
      <c r="F5" s="85"/>
      <c r="G5" s="85"/>
      <c r="H5" s="85"/>
      <c r="I5" s="85"/>
      <c r="J5" s="85"/>
      <c r="K5" s="85"/>
    </row>
    <row r="6" spans="2:11" ht="37.5" customHeight="1">
      <c r="B6" s="80" t="s">
        <v>61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38.25" customHeight="1">
      <c r="B7" s="80" t="s">
        <v>62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ht="63.75" customHeight="1">
      <c r="A8" s="54" t="s">
        <v>21</v>
      </c>
      <c r="B8" s="54" t="s">
        <v>19</v>
      </c>
      <c r="C8" s="54" t="s">
        <v>4</v>
      </c>
      <c r="D8" s="54" t="s">
        <v>16</v>
      </c>
      <c r="E8" s="54" t="s">
        <v>89</v>
      </c>
      <c r="F8" s="77" t="s">
        <v>5</v>
      </c>
      <c r="G8" s="78"/>
      <c r="H8" s="78"/>
      <c r="I8" s="79"/>
      <c r="J8" s="54" t="s">
        <v>20</v>
      </c>
      <c r="K8" s="54" t="s">
        <v>17</v>
      </c>
    </row>
    <row r="9" spans="1:11" ht="44.25" customHeight="1">
      <c r="A9" s="54"/>
      <c r="B9" s="54"/>
      <c r="C9" s="54"/>
      <c r="D9" s="54"/>
      <c r="E9" s="54"/>
      <c r="F9" s="32">
        <v>2015</v>
      </c>
      <c r="G9" s="32">
        <v>2016</v>
      </c>
      <c r="H9" s="32">
        <v>2017</v>
      </c>
      <c r="I9" s="32">
        <v>2018</v>
      </c>
      <c r="J9" s="54"/>
      <c r="K9" s="54"/>
    </row>
    <row r="10" spans="1:11" s="16" customFormat="1" ht="25.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ht="42.75" customHeight="1">
      <c r="A11" s="74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ht="58.5" customHeight="1">
      <c r="A12" s="61" t="s">
        <v>6</v>
      </c>
      <c r="B12" s="73" t="s">
        <v>68</v>
      </c>
      <c r="C12" s="34" t="s">
        <v>23</v>
      </c>
      <c r="D12" s="61" t="s">
        <v>53</v>
      </c>
      <c r="E12" s="36">
        <f aca="true" t="shared" si="0" ref="E12:E17">F12+G12+H12+I12</f>
        <v>804.6</v>
      </c>
      <c r="F12" s="36">
        <f>F13+F14</f>
        <v>0</v>
      </c>
      <c r="G12" s="36">
        <f>G13+G14</f>
        <v>222.3</v>
      </c>
      <c r="H12" s="36">
        <f>H13+H14</f>
        <v>222.3</v>
      </c>
      <c r="I12" s="36">
        <f>I13+I14</f>
        <v>360</v>
      </c>
      <c r="J12" s="58" t="s">
        <v>44</v>
      </c>
      <c r="K12" s="55" t="s">
        <v>24</v>
      </c>
    </row>
    <row r="13" spans="1:11" ht="57.75" customHeight="1">
      <c r="A13" s="61"/>
      <c r="B13" s="52"/>
      <c r="C13" s="35" t="s">
        <v>7</v>
      </c>
      <c r="D13" s="61"/>
      <c r="E13" s="36">
        <f t="shared" si="0"/>
        <v>700</v>
      </c>
      <c r="F13" s="37">
        <v>0</v>
      </c>
      <c r="G13" s="38">
        <v>200</v>
      </c>
      <c r="H13" s="37">
        <v>200</v>
      </c>
      <c r="I13" s="37">
        <v>300</v>
      </c>
      <c r="J13" s="59"/>
      <c r="K13" s="56"/>
    </row>
    <row r="14" spans="1:11" ht="60" customHeight="1">
      <c r="A14" s="61"/>
      <c r="B14" s="53"/>
      <c r="C14" s="35" t="s">
        <v>2</v>
      </c>
      <c r="D14" s="61"/>
      <c r="E14" s="36">
        <f t="shared" si="0"/>
        <v>104.6</v>
      </c>
      <c r="F14" s="37">
        <v>0</v>
      </c>
      <c r="G14" s="38">
        <v>22.3</v>
      </c>
      <c r="H14" s="37">
        <v>22.3</v>
      </c>
      <c r="I14" s="37">
        <v>60</v>
      </c>
      <c r="J14" s="59"/>
      <c r="K14" s="56"/>
    </row>
    <row r="15" spans="1:11" ht="30" customHeight="1">
      <c r="A15" s="62" t="s">
        <v>30</v>
      </c>
      <c r="B15" s="63"/>
      <c r="C15" s="63"/>
      <c r="D15" s="64"/>
      <c r="E15" s="36">
        <f t="shared" si="0"/>
        <v>804.6</v>
      </c>
      <c r="F15" s="36">
        <f aca="true" t="shared" si="1" ref="F15:I17">F12</f>
        <v>0</v>
      </c>
      <c r="G15" s="36">
        <f t="shared" si="1"/>
        <v>222.3</v>
      </c>
      <c r="H15" s="36">
        <f t="shared" si="1"/>
        <v>222.3</v>
      </c>
      <c r="I15" s="36">
        <f t="shared" si="1"/>
        <v>360</v>
      </c>
      <c r="J15" s="59"/>
      <c r="K15" s="56"/>
    </row>
    <row r="16" spans="1:11" ht="33.75" customHeight="1">
      <c r="A16" s="82" t="s">
        <v>7</v>
      </c>
      <c r="B16" s="83"/>
      <c r="C16" s="83"/>
      <c r="D16" s="84"/>
      <c r="E16" s="36">
        <f t="shared" si="0"/>
        <v>700</v>
      </c>
      <c r="F16" s="36">
        <f t="shared" si="1"/>
        <v>0</v>
      </c>
      <c r="G16" s="36">
        <f t="shared" si="1"/>
        <v>200</v>
      </c>
      <c r="H16" s="36">
        <f t="shared" si="1"/>
        <v>200</v>
      </c>
      <c r="I16" s="36">
        <f t="shared" si="1"/>
        <v>300</v>
      </c>
      <c r="J16" s="59"/>
      <c r="K16" s="56"/>
    </row>
    <row r="17" spans="1:11" ht="33" customHeight="1">
      <c r="A17" s="82" t="s">
        <v>2</v>
      </c>
      <c r="B17" s="83"/>
      <c r="C17" s="83"/>
      <c r="D17" s="84"/>
      <c r="E17" s="36">
        <f t="shared" si="0"/>
        <v>104.6</v>
      </c>
      <c r="F17" s="36">
        <f t="shared" si="1"/>
        <v>0</v>
      </c>
      <c r="G17" s="36">
        <f t="shared" si="1"/>
        <v>22.3</v>
      </c>
      <c r="H17" s="36">
        <f t="shared" si="1"/>
        <v>22.3</v>
      </c>
      <c r="I17" s="36">
        <f t="shared" si="1"/>
        <v>60</v>
      </c>
      <c r="J17" s="60"/>
      <c r="K17" s="57"/>
    </row>
    <row r="18" spans="1:11" ht="27.75" customHeight="1">
      <c r="A18" s="70" t="s">
        <v>31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</row>
    <row r="19" spans="1:11" ht="51" customHeight="1">
      <c r="A19" s="69" t="s">
        <v>8</v>
      </c>
      <c r="B19" s="68" t="s">
        <v>69</v>
      </c>
      <c r="C19" s="34" t="s">
        <v>23</v>
      </c>
      <c r="D19" s="61" t="s">
        <v>60</v>
      </c>
      <c r="E19" s="36">
        <f>F19+G19+H19+I19</f>
        <v>11553.98</v>
      </c>
      <c r="F19" s="36">
        <f>F20+F21</f>
        <v>0</v>
      </c>
      <c r="G19" s="36">
        <f>G20+G21</f>
        <v>5662.959999999999</v>
      </c>
      <c r="H19" s="36">
        <f>H21+H20</f>
        <v>3668.72</v>
      </c>
      <c r="I19" s="36">
        <f>I20+I21</f>
        <v>2222.3</v>
      </c>
      <c r="J19" s="68" t="s">
        <v>44</v>
      </c>
      <c r="K19" s="61" t="s">
        <v>76</v>
      </c>
    </row>
    <row r="20" spans="1:11" ht="61.5" customHeight="1">
      <c r="A20" s="69"/>
      <c r="B20" s="68"/>
      <c r="C20" s="35" t="s">
        <v>7</v>
      </c>
      <c r="D20" s="61"/>
      <c r="E20" s="36">
        <f aca="true" t="shared" si="2" ref="E20:E31">F20+G20+H20+I20</f>
        <v>10153.099999999999</v>
      </c>
      <c r="F20" s="37">
        <v>0</v>
      </c>
      <c r="G20" s="37">
        <v>5096.4</v>
      </c>
      <c r="H20" s="37">
        <v>3056.7</v>
      </c>
      <c r="I20" s="37">
        <v>2000</v>
      </c>
      <c r="J20" s="68"/>
      <c r="K20" s="61"/>
    </row>
    <row r="21" spans="1:11" ht="162.75" customHeight="1">
      <c r="A21" s="69"/>
      <c r="B21" s="68"/>
      <c r="C21" s="35" t="s">
        <v>2</v>
      </c>
      <c r="D21" s="61"/>
      <c r="E21" s="36">
        <f t="shared" si="2"/>
        <v>1400.8799999999999</v>
      </c>
      <c r="F21" s="37">
        <v>0</v>
      </c>
      <c r="G21" s="37">
        <v>566.56</v>
      </c>
      <c r="H21" s="37">
        <v>612.02</v>
      </c>
      <c r="I21" s="37">
        <v>222.3</v>
      </c>
      <c r="J21" s="68"/>
      <c r="K21" s="61"/>
    </row>
    <row r="22" spans="1:11" ht="162.75" customHeight="1">
      <c r="A22" s="42"/>
      <c r="B22" s="43"/>
      <c r="C22" s="43"/>
      <c r="D22" s="44"/>
      <c r="E22" s="45"/>
      <c r="F22" s="46"/>
      <c r="G22" s="46"/>
      <c r="H22" s="46"/>
      <c r="I22" s="46"/>
      <c r="J22" s="43"/>
      <c r="K22" s="44"/>
    </row>
    <row r="23" spans="1:11" ht="162.75" customHeight="1">
      <c r="A23" s="69" t="s">
        <v>9</v>
      </c>
      <c r="B23" s="68" t="s">
        <v>75</v>
      </c>
      <c r="C23" s="34" t="s">
        <v>23</v>
      </c>
      <c r="D23" s="61" t="s">
        <v>53</v>
      </c>
      <c r="E23" s="36">
        <f t="shared" si="2"/>
        <v>52308.29</v>
      </c>
      <c r="F23" s="36">
        <f>F24+F25</f>
        <v>12144.400000000001</v>
      </c>
      <c r="G23" s="36">
        <f>G24+G25</f>
        <v>25289.15</v>
      </c>
      <c r="H23" s="36">
        <f>H24+H25</f>
        <v>11574.74</v>
      </c>
      <c r="I23" s="36">
        <v>3300</v>
      </c>
      <c r="J23" s="68" t="s">
        <v>44</v>
      </c>
      <c r="K23" s="61" t="s">
        <v>77</v>
      </c>
    </row>
    <row r="24" spans="1:11" ht="54" customHeight="1">
      <c r="A24" s="69"/>
      <c r="B24" s="68"/>
      <c r="C24" s="35" t="s">
        <v>7</v>
      </c>
      <c r="D24" s="61"/>
      <c r="E24" s="36">
        <f t="shared" si="2"/>
        <v>46563.9</v>
      </c>
      <c r="F24" s="37">
        <v>10928.2</v>
      </c>
      <c r="G24" s="37">
        <v>22758.7</v>
      </c>
      <c r="H24" s="37">
        <v>9927</v>
      </c>
      <c r="I24" s="37">
        <v>2950</v>
      </c>
      <c r="J24" s="68"/>
      <c r="K24" s="61"/>
    </row>
    <row r="25" spans="1:11" ht="87.75" customHeight="1">
      <c r="A25" s="69"/>
      <c r="B25" s="68"/>
      <c r="C25" s="35" t="s">
        <v>2</v>
      </c>
      <c r="D25" s="61"/>
      <c r="E25" s="36">
        <f t="shared" si="2"/>
        <v>5744.389999999999</v>
      </c>
      <c r="F25" s="37">
        <v>1216.2</v>
      </c>
      <c r="G25" s="37">
        <v>2530.45</v>
      </c>
      <c r="H25" s="37">
        <v>1647.74</v>
      </c>
      <c r="I25" s="37">
        <f>I23-I24</f>
        <v>350</v>
      </c>
      <c r="J25" s="68"/>
      <c r="K25" s="61"/>
    </row>
    <row r="26" spans="1:11" ht="48.75" customHeight="1">
      <c r="A26" s="65" t="s">
        <v>40</v>
      </c>
      <c r="B26" s="58" t="s">
        <v>70</v>
      </c>
      <c r="C26" s="34" t="s">
        <v>23</v>
      </c>
      <c r="D26" s="55" t="s">
        <v>54</v>
      </c>
      <c r="E26" s="36">
        <f t="shared" si="2"/>
        <v>3252.2</v>
      </c>
      <c r="F26" s="36">
        <f>F27+F28</f>
        <v>0</v>
      </c>
      <c r="G26" s="36">
        <f>G27+G28</f>
        <v>1116</v>
      </c>
      <c r="H26" s="36">
        <f>H27+H28</f>
        <v>1025</v>
      </c>
      <c r="I26" s="36">
        <f>I27+I28</f>
        <v>1111.2</v>
      </c>
      <c r="J26" s="58" t="s">
        <v>44</v>
      </c>
      <c r="K26" s="55" t="s">
        <v>78</v>
      </c>
    </row>
    <row r="27" spans="1:11" ht="66" customHeight="1">
      <c r="A27" s="66"/>
      <c r="B27" s="59"/>
      <c r="C27" s="35" t="s">
        <v>7</v>
      </c>
      <c r="D27" s="56"/>
      <c r="E27" s="36">
        <f t="shared" si="2"/>
        <v>2824.4</v>
      </c>
      <c r="F27" s="37">
        <v>0</v>
      </c>
      <c r="G27" s="37">
        <v>1004.4</v>
      </c>
      <c r="H27" s="37">
        <v>820</v>
      </c>
      <c r="I27" s="37">
        <v>1000</v>
      </c>
      <c r="J27" s="59"/>
      <c r="K27" s="56"/>
    </row>
    <row r="28" spans="1:12" ht="155.25" customHeight="1">
      <c r="A28" s="67"/>
      <c r="B28" s="60"/>
      <c r="C28" s="35" t="s">
        <v>2</v>
      </c>
      <c r="D28" s="57"/>
      <c r="E28" s="36">
        <f t="shared" si="2"/>
        <v>427.8</v>
      </c>
      <c r="F28" s="37">
        <v>0</v>
      </c>
      <c r="G28" s="37">
        <v>111.6</v>
      </c>
      <c r="H28" s="37">
        <v>205</v>
      </c>
      <c r="I28" s="37">
        <v>111.2</v>
      </c>
      <c r="J28" s="60"/>
      <c r="K28" s="57"/>
      <c r="L28" s="30"/>
    </row>
    <row r="29" spans="1:11" ht="107.25" customHeight="1">
      <c r="A29" s="65" t="s">
        <v>42</v>
      </c>
      <c r="B29" s="68" t="s">
        <v>71</v>
      </c>
      <c r="C29" s="34" t="s">
        <v>23</v>
      </c>
      <c r="D29" s="55" t="s">
        <v>55</v>
      </c>
      <c r="E29" s="36">
        <f t="shared" si="2"/>
        <v>1039.8</v>
      </c>
      <c r="F29" s="36">
        <f>F30+F31</f>
        <v>100</v>
      </c>
      <c r="G29" s="36">
        <f>G30+G31</f>
        <v>162</v>
      </c>
      <c r="H29" s="36">
        <f>H30+H31</f>
        <v>0</v>
      </c>
      <c r="I29" s="36">
        <f>I30+I31</f>
        <v>777.8</v>
      </c>
      <c r="J29" s="58" t="s">
        <v>44</v>
      </c>
      <c r="K29" s="61" t="s">
        <v>79</v>
      </c>
    </row>
    <row r="30" spans="1:11" ht="60" customHeight="1">
      <c r="A30" s="66"/>
      <c r="B30" s="68"/>
      <c r="C30" s="35" t="s">
        <v>7</v>
      </c>
      <c r="D30" s="56"/>
      <c r="E30" s="36">
        <f t="shared" si="2"/>
        <v>930.5</v>
      </c>
      <c r="F30" s="37">
        <v>90</v>
      </c>
      <c r="G30" s="37">
        <v>140.5</v>
      </c>
      <c r="H30" s="37">
        <v>0</v>
      </c>
      <c r="I30" s="37">
        <v>700</v>
      </c>
      <c r="J30" s="59"/>
      <c r="K30" s="61"/>
    </row>
    <row r="31" spans="1:11" ht="48.75" customHeight="1">
      <c r="A31" s="67"/>
      <c r="B31" s="68"/>
      <c r="C31" s="35" t="s">
        <v>2</v>
      </c>
      <c r="D31" s="57"/>
      <c r="E31" s="36">
        <f t="shared" si="2"/>
        <v>109.3</v>
      </c>
      <c r="F31" s="37">
        <v>10</v>
      </c>
      <c r="G31" s="37">
        <v>21.5</v>
      </c>
      <c r="H31" s="37">
        <v>0</v>
      </c>
      <c r="I31" s="37">
        <v>77.8</v>
      </c>
      <c r="J31" s="60"/>
      <c r="K31" s="61"/>
    </row>
    <row r="32" spans="1:11" ht="33" customHeight="1">
      <c r="A32" s="62" t="s">
        <v>32</v>
      </c>
      <c r="B32" s="63"/>
      <c r="C32" s="63"/>
      <c r="D32" s="64"/>
      <c r="E32" s="36">
        <f>E19+E23+E26+E29</f>
        <v>68154.27</v>
      </c>
      <c r="F32" s="36">
        <f>F19+F23+F26+F29</f>
        <v>12244.400000000001</v>
      </c>
      <c r="G32" s="36">
        <f>G19+G23+G26+G29</f>
        <v>32230.11</v>
      </c>
      <c r="H32" s="36">
        <f>H19+H23+H26+H29</f>
        <v>16268.46</v>
      </c>
      <c r="I32" s="36">
        <f>I19+I23+I26+I29</f>
        <v>7411.3</v>
      </c>
      <c r="J32" s="39"/>
      <c r="K32" s="33"/>
    </row>
    <row r="33" spans="1:11" ht="32.25" customHeight="1">
      <c r="A33" s="82" t="s">
        <v>7</v>
      </c>
      <c r="B33" s="83"/>
      <c r="C33" s="83"/>
      <c r="D33" s="84"/>
      <c r="E33" s="36">
        <f>F33+G33+H33+I33</f>
        <v>60471.899999999994</v>
      </c>
      <c r="F33" s="36">
        <f aca="true" t="shared" si="3" ref="F33:I34">F20+F24+F27+F30</f>
        <v>11018.2</v>
      </c>
      <c r="G33" s="36">
        <f t="shared" si="3"/>
        <v>29000</v>
      </c>
      <c r="H33" s="36">
        <f t="shared" si="3"/>
        <v>13803.7</v>
      </c>
      <c r="I33" s="36">
        <f t="shared" si="3"/>
        <v>6650</v>
      </c>
      <c r="J33" s="39"/>
      <c r="K33" s="33"/>
    </row>
    <row r="34" spans="1:11" ht="23.25" customHeight="1">
      <c r="A34" s="82" t="s">
        <v>2</v>
      </c>
      <c r="B34" s="83"/>
      <c r="C34" s="83"/>
      <c r="D34" s="84"/>
      <c r="E34" s="36">
        <f>E21+E25+E28+E31</f>
        <v>7682.37</v>
      </c>
      <c r="F34" s="36">
        <f t="shared" si="3"/>
        <v>1226.2</v>
      </c>
      <c r="G34" s="36">
        <f t="shared" si="3"/>
        <v>3230.1099999999997</v>
      </c>
      <c r="H34" s="36">
        <f t="shared" si="3"/>
        <v>2464.76</v>
      </c>
      <c r="I34" s="36">
        <f t="shared" si="3"/>
        <v>761.3</v>
      </c>
      <c r="J34" s="39"/>
      <c r="K34" s="33"/>
    </row>
    <row r="35" spans="1:11" ht="22.5" customHeight="1">
      <c r="A35" s="74" t="s">
        <v>10</v>
      </c>
      <c r="B35" s="75"/>
      <c r="C35" s="75"/>
      <c r="D35" s="76"/>
      <c r="E35" s="36">
        <f aca="true" t="shared" si="4" ref="E35:I37">E15+E32</f>
        <v>68958.87000000001</v>
      </c>
      <c r="F35" s="36">
        <f t="shared" si="4"/>
        <v>12244.400000000001</v>
      </c>
      <c r="G35" s="36">
        <f t="shared" si="4"/>
        <v>32452.41</v>
      </c>
      <c r="H35" s="36">
        <f t="shared" si="4"/>
        <v>16490.76</v>
      </c>
      <c r="I35" s="36">
        <f t="shared" si="4"/>
        <v>7771.3</v>
      </c>
      <c r="J35" s="36"/>
      <c r="K35" s="33"/>
    </row>
    <row r="36" spans="1:11" ht="24" customHeight="1">
      <c r="A36" s="70" t="s">
        <v>7</v>
      </c>
      <c r="B36" s="71"/>
      <c r="C36" s="71"/>
      <c r="D36" s="72"/>
      <c r="E36" s="36">
        <f t="shared" si="4"/>
        <v>61171.899999999994</v>
      </c>
      <c r="F36" s="36">
        <f t="shared" si="4"/>
        <v>11018.2</v>
      </c>
      <c r="G36" s="36">
        <f t="shared" si="4"/>
        <v>29200</v>
      </c>
      <c r="H36" s="36">
        <f t="shared" si="4"/>
        <v>14003.7</v>
      </c>
      <c r="I36" s="36">
        <f t="shared" si="4"/>
        <v>6950</v>
      </c>
      <c r="J36" s="36"/>
      <c r="K36" s="33"/>
    </row>
    <row r="37" spans="1:11" ht="27" customHeight="1">
      <c r="A37" s="70" t="s">
        <v>2</v>
      </c>
      <c r="B37" s="71"/>
      <c r="C37" s="71"/>
      <c r="D37" s="72"/>
      <c r="E37" s="36">
        <f t="shared" si="4"/>
        <v>7786.97</v>
      </c>
      <c r="F37" s="36">
        <f t="shared" si="4"/>
        <v>1226.2</v>
      </c>
      <c r="G37" s="36">
        <f t="shared" si="4"/>
        <v>3252.41</v>
      </c>
      <c r="H37" s="36">
        <f t="shared" si="4"/>
        <v>2487.0600000000004</v>
      </c>
      <c r="I37" s="36">
        <f t="shared" si="4"/>
        <v>821.3</v>
      </c>
      <c r="J37" s="36"/>
      <c r="K37" s="33"/>
    </row>
    <row r="38" ht="12.75">
      <c r="K38" s="9"/>
    </row>
    <row r="39" spans="1:11" ht="30.75">
      <c r="A39" s="29" t="s">
        <v>90</v>
      </c>
      <c r="K39" s="9"/>
    </row>
    <row r="40" spans="1:11" ht="30.75">
      <c r="A40" s="29" t="s">
        <v>91</v>
      </c>
      <c r="B40" s="25"/>
      <c r="C40" s="25"/>
      <c r="D40" s="25"/>
      <c r="E40" s="25"/>
      <c r="F40" s="25"/>
      <c r="G40" s="25"/>
      <c r="K40" s="9"/>
    </row>
    <row r="41" spans="2:11" ht="12.75">
      <c r="B41" s="25"/>
      <c r="C41" s="25"/>
      <c r="D41" s="25"/>
      <c r="E41" s="25"/>
      <c r="F41" s="25"/>
      <c r="G41" s="25"/>
      <c r="K41" s="9"/>
    </row>
    <row r="42" spans="2:11" ht="12.75">
      <c r="B42" s="25"/>
      <c r="C42" s="25"/>
      <c r="D42" s="25"/>
      <c r="E42" s="25"/>
      <c r="F42" s="25"/>
      <c r="G42" s="25"/>
      <c r="K42" s="9"/>
    </row>
    <row r="43" spans="2:11" ht="12.75">
      <c r="B43" s="25"/>
      <c r="C43" s="25"/>
      <c r="D43" s="25"/>
      <c r="E43" s="25"/>
      <c r="F43" s="25"/>
      <c r="G43" s="25"/>
      <c r="K43" s="9"/>
    </row>
    <row r="44" spans="2:11" ht="12.75">
      <c r="B44" s="25"/>
      <c r="C44" s="25"/>
      <c r="D44" s="25"/>
      <c r="E44" s="25"/>
      <c r="F44" s="25"/>
      <c r="G44" s="25"/>
      <c r="K44" s="9"/>
    </row>
    <row r="45" spans="2:11" ht="12.75">
      <c r="B45" s="25"/>
      <c r="C45" s="25"/>
      <c r="D45" s="25"/>
      <c r="E45" s="25"/>
      <c r="F45" s="25"/>
      <c r="G45" s="25"/>
      <c r="K45" s="9"/>
    </row>
    <row r="46" spans="2:11" ht="12.75">
      <c r="B46" s="25"/>
      <c r="C46" s="25"/>
      <c r="D46" s="25"/>
      <c r="E46" s="25"/>
      <c r="F46" s="25"/>
      <c r="G46" s="25"/>
      <c r="K46" s="9"/>
    </row>
    <row r="47" spans="2:11" ht="12.75">
      <c r="B47" s="25"/>
      <c r="C47" s="25"/>
      <c r="D47" s="25"/>
      <c r="E47" s="25"/>
      <c r="F47" s="25"/>
      <c r="G47" s="25"/>
      <c r="K47" s="9"/>
    </row>
    <row r="48" spans="2:11" ht="12.75">
      <c r="B48" s="25"/>
      <c r="C48" s="25"/>
      <c r="D48" s="25"/>
      <c r="E48" s="25"/>
      <c r="F48" s="25"/>
      <c r="G48" s="25"/>
      <c r="K48" s="9"/>
    </row>
    <row r="49" ht="12.75">
      <c r="K49" s="9"/>
    </row>
    <row r="50" ht="12.75">
      <c r="K50" s="9"/>
    </row>
    <row r="51" ht="12.75">
      <c r="K51" s="9"/>
    </row>
    <row r="52" ht="12.75">
      <c r="K52" s="9"/>
    </row>
    <row r="53" ht="12.75">
      <c r="K53" s="9"/>
    </row>
    <row r="54" ht="12.75"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9"/>
    </row>
    <row r="60" ht="12.75">
      <c r="K60" s="9"/>
    </row>
    <row r="61" ht="12.75">
      <c r="K61" s="9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  <row r="68" ht="12.75">
      <c r="K68" s="9"/>
    </row>
    <row r="69" ht="12.75">
      <c r="K69" s="9"/>
    </row>
    <row r="70" ht="12.75">
      <c r="K70" s="9"/>
    </row>
    <row r="71" ht="12.75">
      <c r="K71" s="9"/>
    </row>
    <row r="72" ht="12.75">
      <c r="K72" s="9"/>
    </row>
    <row r="73" ht="12.75">
      <c r="K73" s="9"/>
    </row>
    <row r="74" ht="12.75">
      <c r="K74" s="9"/>
    </row>
    <row r="75" ht="12.75">
      <c r="K75" s="9"/>
    </row>
    <row r="76" ht="12.75">
      <c r="K76" s="9"/>
    </row>
    <row r="77" ht="12.75">
      <c r="K77" s="9"/>
    </row>
    <row r="78" ht="12.75">
      <c r="K78" s="9"/>
    </row>
    <row r="79" ht="12.75">
      <c r="K79" s="9"/>
    </row>
    <row r="80" ht="12.75">
      <c r="K80" s="9"/>
    </row>
    <row r="81" ht="12.75">
      <c r="K81" s="9"/>
    </row>
    <row r="82" ht="12.75">
      <c r="K82" s="9"/>
    </row>
    <row r="83" ht="12.75">
      <c r="K83" s="9"/>
    </row>
    <row r="84" ht="12.75"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  <row r="138" ht="12.75">
      <c r="K138" s="9"/>
    </row>
    <row r="139" ht="12.75">
      <c r="K139" s="9"/>
    </row>
    <row r="140" ht="12.75">
      <c r="K140" s="9"/>
    </row>
    <row r="141" ht="12.75">
      <c r="K141" s="9"/>
    </row>
    <row r="142" ht="12.75">
      <c r="K142" s="9"/>
    </row>
    <row r="143" ht="12.75">
      <c r="K143" s="9"/>
    </row>
    <row r="144" ht="12.75">
      <c r="K144" s="9"/>
    </row>
    <row r="145" ht="12.75">
      <c r="K145" s="9"/>
    </row>
    <row r="146" ht="12.75">
      <c r="K146" s="9"/>
    </row>
    <row r="147" ht="12.75">
      <c r="K147" s="9"/>
    </row>
    <row r="148" ht="12.75">
      <c r="K148" s="9"/>
    </row>
    <row r="149" ht="12.75">
      <c r="K149" s="9"/>
    </row>
    <row r="150" ht="12.75">
      <c r="K150" s="9"/>
    </row>
    <row r="151" ht="12.75">
      <c r="K151" s="9"/>
    </row>
    <row r="152" ht="12.75">
      <c r="K152" s="9"/>
    </row>
    <row r="153" ht="12.75">
      <c r="K153" s="9"/>
    </row>
    <row r="154" ht="12.75">
      <c r="K154" s="9"/>
    </row>
    <row r="155" ht="12.75">
      <c r="K155" s="9"/>
    </row>
    <row r="156" ht="12.75">
      <c r="K156" s="9"/>
    </row>
    <row r="157" ht="12.75">
      <c r="K157" s="9"/>
    </row>
    <row r="158" ht="12.75">
      <c r="K158" s="9"/>
    </row>
    <row r="159" ht="12.75">
      <c r="K159" s="9"/>
    </row>
    <row r="160" ht="12.75">
      <c r="K160" s="9"/>
    </row>
    <row r="161" ht="12.75">
      <c r="K161" s="9"/>
    </row>
    <row r="162" ht="12.75">
      <c r="K162" s="9"/>
    </row>
    <row r="163" ht="12.75">
      <c r="K163" s="9"/>
    </row>
    <row r="164" ht="12.75">
      <c r="K164" s="9"/>
    </row>
    <row r="165" ht="12.75">
      <c r="K165" s="9"/>
    </row>
    <row r="166" ht="12.75">
      <c r="K166" s="9"/>
    </row>
    <row r="167" ht="12.75">
      <c r="K167" s="9"/>
    </row>
    <row r="168" ht="12.75">
      <c r="K168" s="9"/>
    </row>
    <row r="169" ht="12.75">
      <c r="K169" s="9"/>
    </row>
    <row r="170" ht="12.75">
      <c r="K170" s="9"/>
    </row>
    <row r="171" ht="12.75">
      <c r="K171" s="9"/>
    </row>
    <row r="172" ht="12.75">
      <c r="K172" s="9"/>
    </row>
    <row r="173" ht="12.75">
      <c r="K173" s="9"/>
    </row>
    <row r="174" ht="12.75">
      <c r="K174" s="9"/>
    </row>
    <row r="175" ht="12.75">
      <c r="K175" s="9"/>
    </row>
    <row r="176" ht="12.75">
      <c r="K176" s="9"/>
    </row>
  </sheetData>
  <sheetProtection/>
  <mergeCells count="48">
    <mergeCell ref="A36:D36"/>
    <mergeCell ref="A37:D37"/>
    <mergeCell ref="A15:D15"/>
    <mergeCell ref="A16:D16"/>
    <mergeCell ref="A17:D17"/>
    <mergeCell ref="A33:D33"/>
    <mergeCell ref="A34:D34"/>
    <mergeCell ref="A35:D35"/>
    <mergeCell ref="B6:K6"/>
    <mergeCell ref="B7:K7"/>
    <mergeCell ref="K8:K9"/>
    <mergeCell ref="I2:K4"/>
    <mergeCell ref="B5:K5"/>
    <mergeCell ref="A8:A9"/>
    <mergeCell ref="B8:B9"/>
    <mergeCell ref="D8:D9"/>
    <mergeCell ref="A11:K11"/>
    <mergeCell ref="F8:I8"/>
    <mergeCell ref="C8:C9"/>
    <mergeCell ref="E8:E9"/>
    <mergeCell ref="J8:J9"/>
    <mergeCell ref="B12:B14"/>
    <mergeCell ref="D12:D14"/>
    <mergeCell ref="A12:A14"/>
    <mergeCell ref="K12:K17"/>
    <mergeCell ref="J12:J17"/>
    <mergeCell ref="D19:D21"/>
    <mergeCell ref="A18:K18"/>
    <mergeCell ref="K19:K21"/>
    <mergeCell ref="A19:A21"/>
    <mergeCell ref="J19:J21"/>
    <mergeCell ref="B19:B21"/>
    <mergeCell ref="J23:J25"/>
    <mergeCell ref="K23:K25"/>
    <mergeCell ref="A26:A28"/>
    <mergeCell ref="B26:B28"/>
    <mergeCell ref="D26:D28"/>
    <mergeCell ref="J26:J28"/>
    <mergeCell ref="K26:K28"/>
    <mergeCell ref="A23:A25"/>
    <mergeCell ref="B23:B25"/>
    <mergeCell ref="D23:D25"/>
    <mergeCell ref="D29:D31"/>
    <mergeCell ref="J29:J31"/>
    <mergeCell ref="K29:K31"/>
    <mergeCell ref="A32:D32"/>
    <mergeCell ref="A29:A31"/>
    <mergeCell ref="B29:B3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0" r:id="rId1"/>
  <rowBreaks count="1" manualBreakCount="1">
    <brk id="2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0" zoomScaleNormal="85" zoomScaleSheetLayoutView="70" zoomScalePageLayoutView="0" workbookViewId="0" topLeftCell="A2">
      <selection activeCell="A10" sqref="A10:J10"/>
    </sheetView>
  </sheetViews>
  <sheetFormatPr defaultColWidth="9.00390625" defaultRowHeight="12.75"/>
  <cols>
    <col min="1" max="1" width="6.625" style="0" customWidth="1"/>
    <col min="2" max="2" width="47.625" style="0" customWidth="1"/>
    <col min="3" max="3" width="19.75390625" style="0" customWidth="1"/>
    <col min="4" max="4" width="19.375" style="0" customWidth="1"/>
    <col min="5" max="5" width="29.125" style="0" customWidth="1"/>
    <col min="6" max="6" width="8.25390625" style="0" customWidth="1"/>
    <col min="7" max="8" width="17.625" style="0" customWidth="1"/>
    <col min="9" max="9" width="17.125" style="0" customWidth="1"/>
    <col min="10" max="10" width="19.375" style="0" customWidth="1"/>
    <col min="11" max="11" width="25.125" style="0" customWidth="1"/>
  </cols>
  <sheetData>
    <row r="1" ht="12.75" hidden="1">
      <c r="A1" s="5"/>
    </row>
    <row r="2" ht="110.25" customHeight="1">
      <c r="A2" s="5"/>
    </row>
    <row r="3" spans="1:10" ht="52.5" customHeight="1">
      <c r="A3" s="5"/>
      <c r="G3" s="89" t="s">
        <v>117</v>
      </c>
      <c r="H3" s="89"/>
      <c r="I3" s="89"/>
      <c r="J3" s="89"/>
    </row>
    <row r="4" spans="1:10" ht="34.5" customHeight="1">
      <c r="A4" s="5"/>
      <c r="G4" s="89"/>
      <c r="H4" s="89"/>
      <c r="I4" s="89"/>
      <c r="J4" s="89"/>
    </row>
    <row r="5" spans="1:10" ht="37.5" customHeight="1">
      <c r="A5" s="5"/>
      <c r="G5" s="89"/>
      <c r="H5" s="89"/>
      <c r="I5" s="89"/>
      <c r="J5" s="89"/>
    </row>
    <row r="6" spans="1:10" ht="46.5" customHeight="1">
      <c r="A6" s="1" t="s">
        <v>15</v>
      </c>
      <c r="G6" s="96" t="s">
        <v>49</v>
      </c>
      <c r="H6" s="96"/>
      <c r="I6" s="96"/>
      <c r="J6" s="96"/>
    </row>
    <row r="7" spans="4:10" ht="12.75">
      <c r="D7" s="4"/>
      <c r="J7" s="3"/>
    </row>
    <row r="8" spans="1:10" ht="25.5">
      <c r="A8" s="106" t="s">
        <v>51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25.5">
      <c r="A9" s="107" t="s">
        <v>80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25.5">
      <c r="A10" s="107" t="s">
        <v>81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ht="12.75">
      <c r="D11" s="6"/>
    </row>
    <row r="12" spans="1:11" ht="54" customHeight="1">
      <c r="A12" s="86" t="s">
        <v>47</v>
      </c>
      <c r="B12" s="94" t="s">
        <v>39</v>
      </c>
      <c r="C12" s="108" t="s">
        <v>26</v>
      </c>
      <c r="D12" s="109"/>
      <c r="E12" s="86" t="s">
        <v>34</v>
      </c>
      <c r="F12" s="86" t="s">
        <v>27</v>
      </c>
      <c r="G12" s="88" t="s">
        <v>28</v>
      </c>
      <c r="H12" s="88"/>
      <c r="I12" s="88"/>
      <c r="J12" s="88"/>
      <c r="K12" s="19"/>
    </row>
    <row r="13" spans="1:11" ht="37.5">
      <c r="A13" s="93"/>
      <c r="B13" s="95"/>
      <c r="C13" s="21" t="s">
        <v>25</v>
      </c>
      <c r="D13" s="21" t="s">
        <v>1</v>
      </c>
      <c r="E13" s="87"/>
      <c r="F13" s="87"/>
      <c r="G13" s="28" t="s">
        <v>56</v>
      </c>
      <c r="H13" s="28" t="s">
        <v>57</v>
      </c>
      <c r="I13" s="28" t="s">
        <v>58</v>
      </c>
      <c r="J13" s="28" t="s">
        <v>59</v>
      </c>
      <c r="K13" s="19"/>
    </row>
    <row r="14" spans="1:11" ht="18.75">
      <c r="A14" s="21" t="s">
        <v>11</v>
      </c>
      <c r="B14" s="21" t="s">
        <v>12</v>
      </c>
      <c r="C14" s="21" t="s">
        <v>13</v>
      </c>
      <c r="D14" s="21" t="s">
        <v>14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7"/>
    </row>
    <row r="15" spans="1:11" ht="18.75" customHeight="1">
      <c r="A15" s="90" t="s">
        <v>29</v>
      </c>
      <c r="B15" s="91"/>
      <c r="C15" s="91"/>
      <c r="D15" s="91"/>
      <c r="E15" s="91"/>
      <c r="F15" s="91"/>
      <c r="G15" s="91"/>
      <c r="H15" s="91"/>
      <c r="I15" s="91"/>
      <c r="J15" s="92"/>
      <c r="K15" s="7"/>
    </row>
    <row r="16" spans="1:11" ht="78" customHeight="1">
      <c r="A16" s="20" t="s">
        <v>6</v>
      </c>
      <c r="B16" s="22" t="s">
        <v>72</v>
      </c>
      <c r="C16" s="14">
        <v>700</v>
      </c>
      <c r="D16" s="14">
        <v>104.6</v>
      </c>
      <c r="E16" s="13" t="s">
        <v>50</v>
      </c>
      <c r="F16" s="12" t="s">
        <v>36</v>
      </c>
      <c r="G16" s="12" t="s">
        <v>82</v>
      </c>
      <c r="H16" s="12" t="s">
        <v>48</v>
      </c>
      <c r="I16" s="12" t="s">
        <v>48</v>
      </c>
      <c r="J16" s="12" t="s">
        <v>64</v>
      </c>
      <c r="K16" s="7"/>
    </row>
    <row r="17" spans="1:11" ht="27" customHeight="1">
      <c r="A17" s="90" t="s">
        <v>37</v>
      </c>
      <c r="B17" s="92"/>
      <c r="C17" s="18">
        <f>SUM(C16)</f>
        <v>700</v>
      </c>
      <c r="D17" s="18">
        <f>SUM(D16)</f>
        <v>104.6</v>
      </c>
      <c r="E17" s="17"/>
      <c r="F17" s="12"/>
      <c r="G17" s="12"/>
      <c r="H17" s="12"/>
      <c r="I17" s="12"/>
      <c r="J17" s="12"/>
      <c r="K17" s="7"/>
    </row>
    <row r="18" spans="1:11" ht="21" customHeight="1">
      <c r="A18" s="90" t="s">
        <v>33</v>
      </c>
      <c r="B18" s="91"/>
      <c r="C18" s="91"/>
      <c r="D18" s="91"/>
      <c r="E18" s="91"/>
      <c r="F18" s="91"/>
      <c r="G18" s="91"/>
      <c r="H18" s="91"/>
      <c r="I18" s="91"/>
      <c r="J18" s="92"/>
      <c r="K18" s="7"/>
    </row>
    <row r="19" spans="1:11" ht="124.5" customHeight="1">
      <c r="A19" s="12" t="s">
        <v>8</v>
      </c>
      <c r="B19" s="13" t="s">
        <v>73</v>
      </c>
      <c r="C19" s="14">
        <v>10153.1</v>
      </c>
      <c r="D19" s="14">
        <v>1400.88</v>
      </c>
      <c r="E19" s="13" t="s">
        <v>102</v>
      </c>
      <c r="F19" s="12" t="s">
        <v>103</v>
      </c>
      <c r="G19" s="12" t="s">
        <v>83</v>
      </c>
      <c r="H19" s="12" t="s">
        <v>101</v>
      </c>
      <c r="I19" s="12" t="s">
        <v>116</v>
      </c>
      <c r="J19" s="12" t="s">
        <v>104</v>
      </c>
      <c r="K19" s="7"/>
    </row>
    <row r="20" spans="1:11" ht="180.75" customHeight="1">
      <c r="A20" s="94" t="s">
        <v>9</v>
      </c>
      <c r="B20" s="100" t="s">
        <v>74</v>
      </c>
      <c r="C20" s="103">
        <v>46563.9</v>
      </c>
      <c r="D20" s="103">
        <v>5744.39</v>
      </c>
      <c r="E20" s="13" t="s">
        <v>92</v>
      </c>
      <c r="F20" s="27" t="s">
        <v>105</v>
      </c>
      <c r="G20" s="15" t="s">
        <v>93</v>
      </c>
      <c r="H20" s="24" t="s">
        <v>106</v>
      </c>
      <c r="I20" s="12" t="s">
        <v>107</v>
      </c>
      <c r="J20" s="12" t="s">
        <v>94</v>
      </c>
      <c r="K20" s="26"/>
    </row>
    <row r="21" spans="1:11" ht="180.75" customHeight="1">
      <c r="A21" s="95"/>
      <c r="B21" s="101"/>
      <c r="C21" s="104"/>
      <c r="D21" s="110"/>
      <c r="E21" s="47"/>
      <c r="F21" s="48"/>
      <c r="G21" s="49"/>
      <c r="H21" s="50"/>
      <c r="I21" s="50"/>
      <c r="J21" s="50"/>
      <c r="K21" s="26"/>
    </row>
    <row r="22" spans="1:11" ht="131.25" customHeight="1">
      <c r="A22" s="95"/>
      <c r="B22" s="101"/>
      <c r="C22" s="104"/>
      <c r="D22" s="104"/>
      <c r="E22" s="41" t="s">
        <v>96</v>
      </c>
      <c r="F22" s="27" t="s">
        <v>108</v>
      </c>
      <c r="G22" s="12" t="s">
        <v>97</v>
      </c>
      <c r="H22" s="12" t="s">
        <v>98</v>
      </c>
      <c r="I22" s="12" t="s">
        <v>109</v>
      </c>
      <c r="J22" s="12" t="s">
        <v>97</v>
      </c>
      <c r="K22" s="26"/>
    </row>
    <row r="23" spans="1:11" ht="97.5" customHeight="1">
      <c r="A23" s="95"/>
      <c r="B23" s="101"/>
      <c r="C23" s="104"/>
      <c r="D23" s="104"/>
      <c r="E23" s="41" t="s">
        <v>84</v>
      </c>
      <c r="F23" s="40" t="s">
        <v>110</v>
      </c>
      <c r="G23" s="15" t="s">
        <v>111</v>
      </c>
      <c r="H23" s="15" t="s">
        <v>112</v>
      </c>
      <c r="I23" s="15" t="s">
        <v>115</v>
      </c>
      <c r="J23" s="15" t="s">
        <v>45</v>
      </c>
      <c r="K23" s="7"/>
    </row>
    <row r="24" spans="1:11" ht="80.25" customHeight="1">
      <c r="A24" s="95"/>
      <c r="B24" s="101"/>
      <c r="C24" s="104"/>
      <c r="D24" s="104"/>
      <c r="E24" s="41" t="s">
        <v>95</v>
      </c>
      <c r="F24" s="40" t="s">
        <v>113</v>
      </c>
      <c r="G24" s="15" t="s">
        <v>45</v>
      </c>
      <c r="H24" s="15" t="s">
        <v>99</v>
      </c>
      <c r="I24" s="15" t="s">
        <v>45</v>
      </c>
      <c r="J24" s="15" t="s">
        <v>45</v>
      </c>
      <c r="K24" s="7"/>
    </row>
    <row r="25" spans="1:11" ht="80.25" customHeight="1">
      <c r="A25" s="99"/>
      <c r="B25" s="102"/>
      <c r="C25" s="105"/>
      <c r="D25" s="105"/>
      <c r="E25" s="41" t="s">
        <v>85</v>
      </c>
      <c r="F25" s="40" t="s">
        <v>88</v>
      </c>
      <c r="G25" s="15" t="s">
        <v>45</v>
      </c>
      <c r="H25" s="15" t="s">
        <v>86</v>
      </c>
      <c r="I25" s="15" t="s">
        <v>67</v>
      </c>
      <c r="J25" s="15" t="s">
        <v>48</v>
      </c>
      <c r="K25" s="7"/>
    </row>
    <row r="26" spans="1:10" ht="51" customHeight="1">
      <c r="A26" s="24" t="s">
        <v>40</v>
      </c>
      <c r="B26" s="13" t="s">
        <v>70</v>
      </c>
      <c r="C26" s="14">
        <v>2824.4</v>
      </c>
      <c r="D26" s="14">
        <v>427.8</v>
      </c>
      <c r="E26" s="13" t="s">
        <v>43</v>
      </c>
      <c r="F26" s="12" t="s">
        <v>41</v>
      </c>
      <c r="G26" s="12" t="s">
        <v>45</v>
      </c>
      <c r="H26" s="12" t="s">
        <v>87</v>
      </c>
      <c r="I26" s="12" t="s">
        <v>65</v>
      </c>
      <c r="J26" s="12" t="s">
        <v>46</v>
      </c>
    </row>
    <row r="27" spans="1:10" ht="87" customHeight="1">
      <c r="A27" s="24" t="s">
        <v>42</v>
      </c>
      <c r="B27" s="13" t="s">
        <v>71</v>
      </c>
      <c r="C27" s="14">
        <v>930.5</v>
      </c>
      <c r="D27" s="14">
        <v>109.3</v>
      </c>
      <c r="E27" s="13" t="s">
        <v>0</v>
      </c>
      <c r="F27" s="27" t="s">
        <v>35</v>
      </c>
      <c r="G27" s="12" t="s">
        <v>63</v>
      </c>
      <c r="H27" s="15" t="s">
        <v>100</v>
      </c>
      <c r="I27" s="15" t="s">
        <v>45</v>
      </c>
      <c r="J27" s="15" t="s">
        <v>66</v>
      </c>
    </row>
    <row r="28" spans="1:10" s="11" customFormat="1" ht="27" customHeight="1">
      <c r="A28" s="111" t="s">
        <v>38</v>
      </c>
      <c r="B28" s="111"/>
      <c r="C28" s="18">
        <f>C19+C20+C26+C27</f>
        <v>60471.9</v>
      </c>
      <c r="D28" s="18">
        <f>SUM(D19:D27)</f>
        <v>7682.370000000001</v>
      </c>
      <c r="E28" s="13"/>
      <c r="F28" s="12"/>
      <c r="G28" s="12"/>
      <c r="H28" s="12"/>
      <c r="I28" s="51"/>
      <c r="J28" s="51"/>
    </row>
    <row r="29" spans="1:10" s="11" customFormat="1" ht="28.5" customHeight="1">
      <c r="A29" s="97" t="s">
        <v>3</v>
      </c>
      <c r="B29" s="98"/>
      <c r="C29" s="18">
        <f>C17+C28</f>
        <v>61171.9</v>
      </c>
      <c r="D29" s="18">
        <f>D17+D28</f>
        <v>7786.970000000001</v>
      </c>
      <c r="E29" s="23"/>
      <c r="F29" s="23"/>
      <c r="G29" s="23"/>
      <c r="H29" s="23"/>
      <c r="I29" s="23"/>
      <c r="J29" s="23"/>
    </row>
    <row r="30" ht="12.75">
      <c r="A30" s="2" t="s">
        <v>18</v>
      </c>
    </row>
  </sheetData>
  <sheetProtection/>
  <mergeCells count="20">
    <mergeCell ref="D20:D25"/>
    <mergeCell ref="A28:B28"/>
    <mergeCell ref="A29:B29"/>
    <mergeCell ref="A20:A25"/>
    <mergeCell ref="B20:B25"/>
    <mergeCell ref="C20:C25"/>
    <mergeCell ref="A17:B17"/>
    <mergeCell ref="A18:J18"/>
    <mergeCell ref="A12:A13"/>
    <mergeCell ref="B12:B13"/>
    <mergeCell ref="F12:F13"/>
    <mergeCell ref="C12:D12"/>
    <mergeCell ref="E12:E13"/>
    <mergeCell ref="G12:J12"/>
    <mergeCell ref="G3:J5"/>
    <mergeCell ref="A15:J15"/>
    <mergeCell ref="G6:J6"/>
    <mergeCell ref="A8:J8"/>
    <mergeCell ref="A9:J9"/>
    <mergeCell ref="A10:J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ГОЧС</cp:lastModifiedBy>
  <cp:lastPrinted>2017-02-16T13:03:33Z</cp:lastPrinted>
  <dcterms:created xsi:type="dcterms:W3CDTF">2010-07-29T04:12:26Z</dcterms:created>
  <dcterms:modified xsi:type="dcterms:W3CDTF">2017-03-10T09:07:20Z</dcterms:modified>
  <cp:category/>
  <cp:version/>
  <cp:contentType/>
  <cp:contentStatus/>
</cp:coreProperties>
</file>